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Гос. задание\2023 год ГЗ\разместить август\"/>
    </mc:Choice>
  </mc:AlternateContent>
  <bookViews>
    <workbookView xWindow="0" yWindow="0" windowWidth="15330" windowHeight="7020"/>
  </bookViews>
  <sheets>
    <sheet name="380-пп (Отчёт)" sheetId="1" r:id="rId1"/>
  </sheets>
  <definedNames>
    <definedName name="Excel_BuiltIn__FilterDatabase" localSheetId="0">#REF!</definedName>
    <definedName name="Excel_BuiltIn_Print_Area" localSheetId="0">'380-пп (Отчёт)'!$A$1:$L$36</definedName>
    <definedName name="Par179" localSheetId="0">#REF!</definedName>
    <definedName name="Par180" localSheetId="0">#REF!</definedName>
    <definedName name="Par203" localSheetId="0">#REF!</definedName>
    <definedName name="Par204" localSheetId="0">#REF!</definedName>
    <definedName name="Par208" localSheetId="0">#REF!</definedName>
    <definedName name="Par217" localSheetId="0">#REF!</definedName>
    <definedName name="Par235" localSheetId="0">#REF!</definedName>
    <definedName name="Par253" localSheetId="0">#REF!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(Отчёт)'!$A$1:$L$36</definedName>
  </definedNames>
  <calcPr calcId="191029"/>
</workbook>
</file>

<file path=xl/calcChain.xml><?xml version="1.0" encoding="utf-8"?>
<calcChain xmlns="http://schemas.openxmlformats.org/spreadsheetml/2006/main">
  <c r="J33" i="1" l="1"/>
  <c r="J32" i="1"/>
  <c r="J31" i="1"/>
  <c r="J30" i="1"/>
  <c r="J29" i="1"/>
  <c r="J28" i="1"/>
  <c r="J27" i="1"/>
  <c r="J26" i="1"/>
  <c r="K26" i="1" l="1"/>
  <c r="I34" i="1"/>
  <c r="G34" i="1"/>
  <c r="F34" i="1"/>
  <c r="H33" i="1"/>
  <c r="H31" i="1"/>
  <c r="H32" i="1"/>
  <c r="H30" i="1"/>
  <c r="H29" i="1"/>
  <c r="H28" i="1"/>
  <c r="H27" i="1"/>
  <c r="H26" i="1"/>
  <c r="F18" i="1"/>
  <c r="J34" i="1" l="1"/>
</calcChain>
</file>

<file path=xl/sharedStrings.xml><?xml version="1.0" encoding="utf-8"?>
<sst xmlns="http://schemas.openxmlformats.org/spreadsheetml/2006/main" count="68" uniqueCount="61">
  <si>
    <t>СОГЛАСОВАНО</t>
  </si>
  <si>
    <t>УТВЕРЖДАЮ</t>
  </si>
  <si>
    <t>Директор государственного бюджетного учреждения "Социально-реабилитационный центр для несовершеннолетних "Родничок" г. Кимры</t>
  </si>
  <si>
    <t>Отчет о выполнении государственного задания</t>
  </si>
  <si>
    <t>Государственное бюджетное учреждение</t>
  </si>
  <si>
    <t>"Социально-рабилитационный центр для несовершеннолетних "Родничок" г. Кимры</t>
  </si>
  <si>
    <t>(наименование государственного учреждения Тверской области)</t>
  </si>
  <si>
    <r>
      <rPr>
        <sz val="11"/>
        <color rgb="FF000000"/>
        <rFont val="Times New Roman"/>
      </rPr>
      <t xml:space="preserve">за отчетный период с </t>
    </r>
    <r>
      <rPr>
        <b/>
        <u/>
        <sz val="16"/>
        <color rgb="FF003366"/>
        <rFont val="Times New Roman"/>
      </rPr>
      <t>01.01.2023</t>
    </r>
    <r>
      <rPr>
        <b/>
        <sz val="16"/>
        <color rgb="FFFF0000"/>
        <rFont val="Times New Roman"/>
      </rPr>
      <t xml:space="preserve"> </t>
    </r>
    <r>
      <rPr>
        <sz val="11"/>
        <color rgb="FF000000"/>
        <rFont val="Times New Roman"/>
      </rPr>
      <t xml:space="preserve">по </t>
    </r>
    <r>
      <rPr>
        <b/>
        <u/>
        <sz val="16"/>
        <color rgb="FF003366"/>
        <rFont val="Times New Roman"/>
      </rPr>
      <t>30.06.2023</t>
    </r>
  </si>
  <si>
    <r>
      <rPr>
        <sz val="11"/>
        <color rgb="FF000000"/>
        <rFont val="Times New Roman"/>
      </rPr>
      <t>(6 месяцев, 9 месяцев,</t>
    </r>
    <r>
      <rPr>
        <sz val="12"/>
        <color rgb="FF000000"/>
        <rFont val="Times New Roman"/>
      </rPr>
      <t xml:space="preserve"> год</t>
    </r>
    <r>
      <rPr>
        <sz val="11"/>
        <color rgb="FF000000"/>
        <rFont val="Times New Roman"/>
      </rPr>
      <t>)</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</si>
  <si>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</si>
  <si>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</si>
  <si>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</si>
  <si>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</si>
  <si>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color rgb="FF000000"/>
        <rFont val="Times New Roman"/>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rgb="FF000000"/>
        <rFont val="Times New Roman"/>
      </rPr>
      <t xml:space="preserve"> в пределах государственного задания</t>
    </r>
    <r>
      <rPr>
        <sz val="11"/>
        <color rgb="FF000000"/>
        <rFont val="Times New Roman"/>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</si>
  <si>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</si>
  <si>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</si>
  <si>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</si>
  <si>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</si>
  <si>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</si>
  <si>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</si>
  <si>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</si>
  <si>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</si>
  <si>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</si>
  <si>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</si>
  <si>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</si>
  <si>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</si>
  <si>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</si>
  <si>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</si>
  <si>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</si>
  <si>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</si>
  <si>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</si>
  <si>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</si>
  <si>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Человек</t>
  </si>
  <si>
    <r>
      <rPr>
        <b/>
        <sz val="11"/>
        <rFont val="Times New Roman"/>
      </rPr>
      <t xml:space="preserve">Государственная услуга 3       </t>
    </r>
    <r>
      <rPr>
        <sz val="11"/>
        <rFont val="Times New Roman"/>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</si>
  <si>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rPr>
      <t xml:space="preserve">Численность граждан, получивших социальные услуги </t>
    </r>
    <r>
      <rPr>
        <sz val="11"/>
        <rFont val="Times New Roman"/>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</si>
  <si>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rPr>
      <t xml:space="preserve">Государственная услуга 4       </t>
    </r>
    <r>
      <rPr>
        <sz val="11"/>
        <rFont val="Times New Roman"/>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</si>
  <si>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rPr>
      <t>Численность граждан, получивших социальные услуги</t>
    </r>
    <r>
      <rPr>
        <sz val="11"/>
        <rFont val="Times New Roman"/>
      </rPr>
      <t xml:space="preserve"> (Гражданин при отсутствии работы и средств к существованию)</t>
    </r>
  </si>
  <si>
    <r>
      <rPr>
        <b/>
        <sz val="11"/>
        <rFont val="Times New Roman"/>
      </rPr>
      <t xml:space="preserve">Государственная услуга 5       </t>
    </r>
    <r>
      <rPr>
        <sz val="11"/>
        <rFont val="Times New Roman"/>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</si>
  <si>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rPr>
      <t>Численность граждан, получивших социальные услуги</t>
    </r>
    <r>
      <rPr>
        <sz val="11"/>
        <rFont val="Times New Roman"/>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</si>
  <si>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ВСЕГО</t>
  </si>
  <si>
    <t>22889000Р69100310002001</t>
  </si>
  <si>
    <t>Семей</t>
  </si>
  <si>
    <r>
      <t xml:space="preserve">Численность граждан, получивших социальные услуги </t>
    </r>
    <r>
      <rPr>
        <sz val="11"/>
        <rFont val="Times New Roman"/>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</si>
  <si>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t>Численность граждан, получивших социальные услуги</t>
    </r>
    <r>
      <rPr>
        <sz val="11"/>
        <rFont val="Times New Roman"/>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</si>
  <si>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t xml:space="preserve">Государственная услуга 2       </t>
    </r>
    <r>
      <rPr>
        <sz val="11"/>
        <rFont val="Times New Roman"/>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</si>
  <si>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1      </t>
    </r>
    <r>
      <rPr>
        <sz val="11"/>
        <rFont val="Times New Roman"/>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</si>
  <si>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870000О.99.0.АЭ24АА02000</t>
  </si>
  <si>
    <t>870000О.99.0.АЭ24АА05000</t>
  </si>
  <si>
    <t>870000О.99.0.АЭ24АА06000</t>
  </si>
  <si>
    <t>870000О.99.0.АЭ24АА07000</t>
  </si>
  <si>
    <t>870000О.99.0.АЭ24АА08000</t>
  </si>
  <si>
    <t>870000О.99.0.АЭ24АА77000</t>
  </si>
  <si>
    <r>
      <t xml:space="preserve">Государственная услуга 6    </t>
    </r>
    <r>
      <rPr>
        <sz val="11"/>
        <color rgb="FF000000"/>
        <rFont val="Times New Roman"/>
      </rPr>
      <t xml:space="preserve">                               Предоставление социального обслуживания в полустационарной форме</t>
    </r>
  </si>
  <si>
    <r>
      <t>Численность граждан, получивших социальные услуги</t>
    </r>
    <r>
      <rPr>
        <sz val="11"/>
        <rFont val="Times New Roman"/>
      </rPr>
      <t xml:space="preserve"> (Гражданин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r>
  </si>
  <si>
    <t>870000О.99.0.АЭ24АА78000</t>
  </si>
  <si>
    <r>
      <t>Численность граждан, получивших социальные услуги</t>
    </r>
    <r>
      <rPr>
        <sz val="11"/>
        <color rgb="FF000000"/>
        <rFont val="Times New Roman"/>
      </rPr>
      <t xml:space="preserve"> (Гражданин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t>
    </r>
  </si>
  <si>
    <r>
      <t xml:space="preserve">Государственная услуга 7    </t>
    </r>
    <r>
      <rPr>
        <sz val="11"/>
        <color rgb="FF000000"/>
        <rFont val="Times New Roman"/>
      </rPr>
      <t xml:space="preserve">                                 Предоставление социального обслуживания в полустационарной форме</t>
    </r>
  </si>
  <si>
    <r>
      <t xml:space="preserve">Государственная работа 1                                                   </t>
    </r>
    <r>
      <rPr>
        <sz val="11"/>
        <color rgb="FF000000"/>
        <rFont val="Times New Roman"/>
      </rPr>
      <t>Социальное сопровождение граждан нуждающихся в социальном обслуживании</t>
    </r>
  </si>
  <si>
    <r>
      <t xml:space="preserve">Численность семей, получивших социальное сопровождение </t>
    </r>
    <r>
      <rPr>
        <sz val="11"/>
        <color rgb="FF000000"/>
        <rFont val="Times New Roman"/>
      </rPr>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t>
    </r>
  </si>
  <si>
    <t xml:space="preserve">Министр семейной и демографической политики            Тверской области      ___________ А.Н. Буданцева
</t>
  </si>
  <si>
    <r>
      <t>____________ В.Н. Хатина 
          "_____</t>
    </r>
    <r>
      <rPr>
        <sz val="16"/>
        <color rgb="FF000000"/>
        <rFont val="Calibri"/>
        <family val="2"/>
        <charset val="204"/>
      </rPr>
      <t xml:space="preserve">" </t>
    </r>
    <r>
      <rPr>
        <u/>
        <sz val="16"/>
        <color rgb="FF000000"/>
        <rFont val="Times New Roman"/>
        <family val="1"/>
        <charset val="204"/>
      </rPr>
      <t>июля</t>
    </r>
    <r>
      <rPr>
        <sz val="16"/>
        <color rgb="FF000000"/>
        <rFont val="Calibri"/>
        <family val="2"/>
        <charset val="204"/>
      </rPr>
      <t xml:space="preserve"> 2023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</si>
</sst>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rgb="FF000000"/>
      <name val="Calibri"/>
    </font>
    <font>
      <sz val="11"/>
      <color rgb="FF000000"/>
      <name val="Times New Roman"/>
    </font>
    <font>
      <b/>
      <sz val="11"/>
      <color rgb="FF000000"/>
      <name val="Times New Roman"/>
    </font>
    <font>
      <sz val="14"/>
      <color rgb="FF000000"/>
      <name val="Times New Roman"/>
    </font>
    <font>
      <b/>
      <sz val="12"/>
      <color rgb="FF000000"/>
      <name val="Times New Roman"/>
    </font>
    <font>
      <u/>
      <sz val="11"/>
      <color rgb="FF000000"/>
      <name val="Times New Roman"/>
    </font>
    <font>
      <b/>
      <sz val="11"/>
      <color rgb="FF000000"/>
      <name val="Times New Roman"/>
    </font>
    <font>
      <sz val="10"/>
      <color rgb="FF000000"/>
      <name val="Times New Roman"/>
    </font>
    <font>
      <sz val="10"/>
      <color rgb="FF000000"/>
      <name val="Times New Roman"/>
    </font>
    <font>
      <sz val="11"/>
      <name val="Times New Roman"/>
    </font>
    <font>
      <b/>
      <sz val="11"/>
      <name val="Times New Roman"/>
    </font>
    <font>
      <sz val="14"/>
      <name val="Times New Roman"/>
    </font>
    <font>
      <b/>
      <sz val="14"/>
      <name val="Times New Roman"/>
    </font>
    <font>
      <sz val="11"/>
      <color rgb="FF000080"/>
      <name val="Times New Roman"/>
    </font>
    <font>
      <sz val="12"/>
      <color rgb="FF000000"/>
      <name val="Times New Roman"/>
    </font>
    <font>
      <b/>
      <u/>
      <sz val="16"/>
      <color rgb="FF003366"/>
      <name val="Times New Roman"/>
    </font>
    <font>
      <b/>
      <sz val="16"/>
      <color rgb="FFFF0000"/>
      <name val="Times New Roman"/>
    </font>
    <font>
      <b/>
      <sz val="11"/>
      <color rgb="FF000000"/>
      <name val="Times New Roman"/>
      <family val="1"/>
      <charset val="204"/>
    </font>
    <font>
      <sz val="14"/>
      <name val="Times New Roman"/>
      <family val="1"/>
      <charset val="204"/>
    </font>
    <font>
      <b/>
      <sz val="14"/>
      <name val="Times New Roman"/>
      <family val="1"/>
      <charset val="204"/>
    </font>
    <font>
      <sz val="18"/>
      <color rgb="FF000000"/>
      <name val="Times New Roman"/>
      <family val="1"/>
      <charset val="204"/>
    </font>
    <font>
      <b/>
      <sz val="18"/>
      <color rgb="FF000000"/>
      <name val="Times New Roman"/>
      <family val="1"/>
      <charset val="204"/>
    </font>
    <font>
      <sz val="16"/>
      <color rgb="FF000000"/>
      <name val="Times New Roman"/>
      <family val="1"/>
      <charset val="204"/>
    </font>
    <font>
      <u/>
      <sz val="16"/>
      <color rgb="FF000000"/>
      <name val="Times New Roman"/>
      <family val="1"/>
      <charset val="204"/>
    </font>
    <font>
      <sz val="16"/>
      <color rgb="FF000000"/>
      <name val="Calibri"/>
      <family val="2"/>
      <charset val="204"/>
    </font>
  </fonts>
  <fills count="4">
    <fill>
      <patternFill patternType="none"/>
    </fill>
    <fill>
      <patternFill patternType="gray125"/>
    </fill>
    <fill>
      <patternFill patternType="solid">
        <fgColor rgb="FFFFFFFF"/>
      </patternFill>
    </fill>
    <fill>
      <patternFill patternType="solid">
        <fgColor theme="7" tint="0.79998168889431442"/>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s>
  <cellStyleXfs count="1">
    <xf numFmtId="0" fontId="0" fillId="0" borderId="0"/>
  </cellStyleXfs>
  <cellXfs count="87">
    <xf numFmtId="0" fontId="0" fillId="0" borderId="0" xfId="0"/>
    <xf numFmtId="0" fontId="1" fillId="0" borderId="0" xfId="0" applyFont="1" applyAlignment="1">
      <alignment horizontal="center" vertical="top"/>
    </xf>
    <xf numFmtId="0" fontId="1" fillId="0" borderId="0" xfId="0" applyFont="1"/>
    <xf numFmtId="0" fontId="1" fillId="2" borderId="0" xfId="0" applyFont="1" applyFill="1"/>
    <xf numFmtId="0" fontId="1" fillId="2" borderId="0" xfId="0" applyFont="1" applyFill="1" applyAlignment="1">
      <alignment horizontal="center" vertical="center"/>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vertical="center"/>
    </xf>
    <xf numFmtId="0" fontId="1" fillId="2" borderId="0" xfId="0" applyFont="1" applyFill="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3" fontId="1" fillId="0" borderId="1" xfId="0" applyNumberFormat="1" applyFont="1" applyBorder="1" applyAlignment="1">
      <alignment horizontal="center" vertical="top" wrapText="1"/>
    </xf>
    <xf numFmtId="4" fontId="7" fillId="0" borderId="1" xfId="0" applyNumberFormat="1" applyFont="1" applyBorder="1" applyAlignment="1">
      <alignment horizontal="center" vertical="center" wrapText="1"/>
    </xf>
    <xf numFmtId="9" fontId="1" fillId="0" borderId="0" xfId="0" applyNumberFormat="1" applyFont="1"/>
    <xf numFmtId="4" fontId="8" fillId="0" borderId="0" xfId="0" applyNumberFormat="1" applyFont="1" applyAlignment="1">
      <alignment horizontal="right" vertical="top" shrinkToFit="1"/>
    </xf>
    <xf numFmtId="4" fontId="1" fillId="0" borderId="0" xfId="0" applyNumberFormat="1" applyFont="1" applyAlignment="1">
      <alignment horizontal="center" vertical="center" wrapText="1"/>
    </xf>
    <xf numFmtId="0" fontId="1" fillId="0" borderId="2" xfId="0" applyFont="1" applyBorder="1" applyAlignment="1">
      <alignment horizontal="center" vertical="top" wrapText="1"/>
    </xf>
    <xf numFmtId="0" fontId="1" fillId="0" borderId="6" xfId="0" applyFont="1" applyBorder="1" applyAlignment="1">
      <alignment horizontal="center" vertical="top" wrapText="1"/>
    </xf>
    <xf numFmtId="49" fontId="9" fillId="0" borderId="7" xfId="0" applyNumberFormat="1" applyFont="1" applyBorder="1" applyAlignment="1">
      <alignment vertical="top" wrapText="1"/>
    </xf>
    <xf numFmtId="0" fontId="10" fillId="0" borderId="8" xfId="0" applyFont="1" applyBorder="1" applyAlignment="1">
      <alignment horizontal="center" vertical="center" wrapText="1"/>
    </xf>
    <xf numFmtId="4" fontId="3" fillId="0" borderId="7"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4" fontId="3" fillId="0" borderId="9" xfId="0" applyNumberFormat="1" applyFont="1" applyBorder="1" applyAlignment="1">
      <alignment horizontal="center" vertical="center" wrapText="1"/>
    </xf>
    <xf numFmtId="0" fontId="13" fillId="0" borderId="10" xfId="0" applyFont="1" applyBorder="1" applyAlignment="1">
      <alignment horizontal="center" vertical="center" wrapText="1"/>
    </xf>
    <xf numFmtId="3" fontId="11" fillId="0" borderId="12" xfId="0" applyNumberFormat="1" applyFont="1" applyBorder="1" applyAlignment="1">
      <alignment horizontal="center" vertical="center" wrapText="1"/>
    </xf>
    <xf numFmtId="0" fontId="1" fillId="0" borderId="14" xfId="0" applyFont="1" applyBorder="1"/>
    <xf numFmtId="49" fontId="10" fillId="0" borderId="0" xfId="0" applyNumberFormat="1" applyFont="1" applyAlignment="1">
      <alignment horizontal="center" vertical="top" wrapText="1"/>
    </xf>
    <xf numFmtId="0" fontId="11" fillId="0" borderId="0" xfId="0" applyFont="1" applyAlignment="1">
      <alignment horizontal="center" vertical="center" wrapText="1"/>
    </xf>
    <xf numFmtId="0" fontId="1" fillId="0" borderId="7" xfId="0" applyFont="1" applyBorder="1" applyAlignment="1">
      <alignment horizontal="center" vertical="top" wrapText="1"/>
    </xf>
    <xf numFmtId="49" fontId="9" fillId="0" borderId="9" xfId="0" applyNumberFormat="1" applyFont="1" applyBorder="1" applyAlignment="1">
      <alignment horizontal="left" vertical="top" wrapText="1"/>
    </xf>
    <xf numFmtId="0" fontId="2" fillId="0" borderId="15" xfId="0" applyFont="1" applyBorder="1" applyAlignment="1">
      <alignment horizontal="center" vertical="top" wrapText="1"/>
    </xf>
    <xf numFmtId="0" fontId="2" fillId="0" borderId="8" xfId="0" applyFont="1" applyBorder="1" applyAlignment="1">
      <alignment vertical="top" wrapText="1"/>
    </xf>
    <xf numFmtId="0" fontId="1" fillId="0" borderId="10" xfId="0" applyFont="1" applyBorder="1"/>
    <xf numFmtId="0" fontId="14" fillId="0" borderId="9" xfId="0" applyFont="1" applyBorder="1" applyAlignment="1">
      <alignment vertical="top" wrapText="1"/>
    </xf>
    <xf numFmtId="3" fontId="12" fillId="0" borderId="12" xfId="0" applyNumberFormat="1" applyFont="1" applyBorder="1" applyAlignment="1">
      <alignment horizontal="center" vertical="center" wrapText="1"/>
    </xf>
    <xf numFmtId="0" fontId="1" fillId="0" borderId="12" xfId="0" applyFont="1" applyBorder="1"/>
    <xf numFmtId="2" fontId="9" fillId="0" borderId="0" xfId="0" applyNumberFormat="1" applyFont="1" applyAlignment="1">
      <alignment horizontal="center" vertical="center" wrapText="1"/>
    </xf>
    <xf numFmtId="4" fontId="1" fillId="0" borderId="0" xfId="0" applyNumberFormat="1" applyFont="1" applyAlignment="1">
      <alignment horizontal="center" vertical="center"/>
    </xf>
    <xf numFmtId="2" fontId="12" fillId="0" borderId="0" xfId="0" applyNumberFormat="1" applyFont="1" applyAlignment="1">
      <alignment vertical="center" wrapText="1"/>
    </xf>
    <xf numFmtId="0" fontId="3" fillId="0" borderId="0" xfId="0" applyFont="1"/>
    <xf numFmtId="0" fontId="1" fillId="3" borderId="0" xfId="0" applyFont="1" applyFill="1"/>
    <xf numFmtId="4" fontId="6" fillId="0" borderId="3" xfId="0" applyNumberFormat="1" applyFont="1" applyBorder="1" applyAlignment="1">
      <alignment horizontal="center" vertical="center" shrinkToFit="1"/>
    </xf>
    <xf numFmtId="4" fontId="6" fillId="0" borderId="1" xfId="0" applyNumberFormat="1" applyFont="1" applyBorder="1" applyAlignment="1">
      <alignment horizontal="center" vertical="center" shrinkToFit="1"/>
    </xf>
    <xf numFmtId="4" fontId="6" fillId="0" borderId="4" xfId="0" applyNumberFormat="1" applyFont="1" applyBorder="1" applyAlignment="1">
      <alignment horizontal="center" vertical="center" shrinkToFit="1"/>
    </xf>
    <xf numFmtId="4" fontId="6" fillId="0" borderId="1" xfId="0" applyNumberFormat="1" applyFont="1" applyBorder="1" applyAlignment="1">
      <alignment horizontal="center" vertical="center" wrapText="1"/>
    </xf>
    <xf numFmtId="0" fontId="17" fillId="0" borderId="8" xfId="0" applyFont="1" applyBorder="1" applyAlignment="1">
      <alignment horizontal="center" vertical="top" wrapText="1"/>
    </xf>
    <xf numFmtId="0" fontId="18" fillId="0" borderId="9" xfId="0" applyFont="1" applyBorder="1" applyAlignment="1">
      <alignment horizontal="center" vertical="center" wrapText="1"/>
    </xf>
    <xf numFmtId="2" fontId="18" fillId="0" borderId="9" xfId="0" applyNumberFormat="1" applyFont="1" applyBorder="1" applyAlignment="1">
      <alignment horizontal="center" vertical="center" wrapText="1"/>
    </xf>
    <xf numFmtId="4" fontId="18" fillId="0" borderId="9" xfId="0" applyNumberFormat="1" applyFont="1" applyBorder="1" applyAlignment="1">
      <alignment horizontal="center" vertical="center" wrapText="1"/>
    </xf>
    <xf numFmtId="0" fontId="1" fillId="0" borderId="6" xfId="0" applyFont="1" applyFill="1" applyBorder="1" applyAlignment="1">
      <alignment horizontal="center" vertical="top" wrapText="1"/>
    </xf>
    <xf numFmtId="49" fontId="9" fillId="0" borderId="7" xfId="0" applyNumberFormat="1" applyFont="1" applyFill="1" applyBorder="1" applyAlignment="1">
      <alignment vertical="top" wrapText="1"/>
    </xf>
    <xf numFmtId="0" fontId="10" fillId="0" borderId="8"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2" fontId="18" fillId="0" borderId="9" xfId="0" applyNumberFormat="1" applyFont="1" applyFill="1" applyBorder="1" applyAlignment="1">
      <alignment horizontal="center" vertical="center" wrapText="1"/>
    </xf>
    <xf numFmtId="4" fontId="18" fillId="0" borderId="9" xfId="0" applyNumberFormat="1" applyFont="1" applyFill="1" applyBorder="1" applyAlignment="1">
      <alignment horizontal="center" vertical="center" wrapText="1"/>
    </xf>
    <xf numFmtId="3" fontId="19" fillId="0" borderId="12" xfId="0" applyNumberFormat="1" applyFont="1" applyBorder="1" applyAlignment="1">
      <alignment horizontal="center" vertical="center" wrapText="1"/>
    </xf>
    <xf numFmtId="2" fontId="19" fillId="0" borderId="13" xfId="0" applyNumberFormat="1" applyFont="1" applyBorder="1" applyAlignment="1">
      <alignment horizontal="center" vertical="center" wrapText="1"/>
    </xf>
    <xf numFmtId="4" fontId="19" fillId="0" borderId="12" xfId="0" applyNumberFormat="1" applyFont="1" applyBorder="1" applyAlignment="1">
      <alignment horizontal="center" vertical="center" wrapText="1"/>
    </xf>
    <xf numFmtId="2" fontId="19" fillId="0" borderId="12" xfId="0" applyNumberFormat="1" applyFont="1" applyBorder="1" applyAlignment="1">
      <alignment horizontal="center" vertical="center" wrapText="1"/>
    </xf>
    <xf numFmtId="0" fontId="1" fillId="0" borderId="0" xfId="0" applyFont="1" applyFill="1"/>
    <xf numFmtId="4" fontId="18" fillId="0" borderId="9" xfId="0" applyNumberFormat="1" applyFont="1" applyBorder="1" applyAlignment="1">
      <alignment horizontal="center" vertical="center"/>
    </xf>
    <xf numFmtId="0" fontId="21" fillId="2" borderId="0" xfId="0" applyFont="1" applyFill="1" applyAlignment="1">
      <alignment horizontal="center" wrapText="1"/>
    </xf>
    <xf numFmtId="0" fontId="22" fillId="0" borderId="0" xfId="0" applyFont="1" applyAlignment="1">
      <alignment horizontal="left" wrapText="1"/>
    </xf>
    <xf numFmtId="4" fontId="18" fillId="0" borderId="8" xfId="0" applyNumberFormat="1" applyFont="1" applyBorder="1" applyAlignment="1">
      <alignment horizontal="center" vertical="center" wrapText="1"/>
    </xf>
    <xf numFmtId="0" fontId="13" fillId="0" borderId="20" xfId="0" applyFont="1" applyFill="1" applyBorder="1" applyAlignment="1">
      <alignment horizontal="center" vertical="center" wrapText="1"/>
    </xf>
    <xf numFmtId="0" fontId="1" fillId="0" borderId="16" xfId="0" applyFont="1" applyBorder="1"/>
    <xf numFmtId="0" fontId="22" fillId="0" borderId="0" xfId="0" applyFont="1" applyAlignment="1">
      <alignment horizontal="right" vertical="top" wrapText="1"/>
    </xf>
    <xf numFmtId="0" fontId="21" fillId="0" borderId="0" xfId="0" applyFont="1" applyAlignment="1">
      <alignment horizontal="center" wrapText="1"/>
    </xf>
    <xf numFmtId="0" fontId="20" fillId="0" borderId="0" xfId="0" applyFont="1" applyAlignment="1">
      <alignment horizontal="center" vertical="top" wrapText="1"/>
    </xf>
    <xf numFmtId="0" fontId="4"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top" wrapText="1"/>
    </xf>
    <xf numFmtId="0" fontId="1" fillId="0" borderId="5" xfId="0" applyFont="1" applyBorder="1" applyAlignment="1">
      <alignment horizontal="center" vertical="top" wrapText="1"/>
    </xf>
    <xf numFmtId="2" fontId="12" fillId="0" borderId="10" xfId="0" applyNumberFormat="1" applyFont="1" applyBorder="1" applyAlignment="1">
      <alignment horizontal="center" vertical="center" wrapText="1"/>
    </xf>
    <xf numFmtId="2" fontId="12" fillId="0" borderId="11" xfId="0" applyNumberFormat="1" applyFont="1" applyBorder="1" applyAlignment="1">
      <alignment horizontal="center" vertical="center" wrapText="1"/>
    </xf>
    <xf numFmtId="2" fontId="12" fillId="0" borderId="19" xfId="0" applyNumberFormat="1" applyFont="1" applyBorder="1" applyAlignment="1">
      <alignment horizontal="center" vertical="center" wrapText="1"/>
    </xf>
    <xf numFmtId="2" fontId="12" fillId="0" borderId="16"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7"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absoluteAnchor>
    <xdr:pos x="23383378" y="10475863"/>
    <xdr:ext cx="1381813" cy="191877"/>
    <xdr:sp macro="" textlink="">
      <xdr:nvSpPr>
        <xdr:cNvPr id="2" name="Shape 1">
          <a:extLst>
            <a:ext uri="{FF2B5EF4-FFF2-40B4-BE49-F238E27FC236}">
              <a16:creationId xmlns:a16="http://schemas.microsoft.com/office/drawing/2014/main" id="{00000000-0008-0000-0000-000002000000}"/>
            </a:ext>
          </a:extLst>
        </xdr:cNvPr>
        <xdr:cNvSpPr/>
      </xdr:nvSpPr>
      <xdr:spPr>
        <a:xfrm>
          <a:off x="0" y="0"/>
          <a:ext cx="1381813" cy="191877"/>
        </a:xfrm>
        <a:prstGeom prst="rect">
          <a:avLst/>
        </a:prstGeom>
        <a:noFill/>
        <a:ln w="9525">
          <a:noFill/>
        </a:ln>
      </xdr:spPr>
      <xdr:txBody>
        <a:bodyPr lIns="91440" tIns="45720" rIns="91440" bIns="45720"/>
        <a:lstStyle>
          <a:defPPr/>
          <a:lvl1pPr lvl="0"/>
          <a:lvl2pPr lvl="1"/>
          <a:lvl3pPr lvl="2"/>
          <a:lvl4pPr lvl="3"/>
          <a:lvl5pPr lvl="4"/>
          <a:lvl6pPr lvl="5"/>
          <a:lvl7pPr lvl="6"/>
          <a:lvl8pPr lvl="7"/>
          <a:lvl9pPr lvl="8"/>
        </a:lstStyle>
        <a:p>
          <a:endParaRPr/>
        </a:p>
      </xdr:txBody>
    </xdr:sp>
    <xdr:clientData/>
  </xdr:absoluteAnchor>
  <xdr:absoluteAnchor>
    <xdr:pos x="22708285" y="10533125"/>
    <xdr:ext cx="1380055" cy="202034"/>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22708285" y="10533125"/>
          <a:ext cx="1380055" cy="202034"/>
        </a:xfrm>
        <a:prstGeom prst="rect">
          <a:avLst/>
        </a:prstGeom>
      </xdr:spPr>
    </xdr:pic>
    <xdr:clientData/>
  </xdr:absoluteAnchor>
</xdr:wsDr>
</file>

<file path=xl/theme/theme1.xml><?xml version="1.0" encoding="utf-8"?>
<a:theme xmlns:a="http://schemas.openxmlformats.org/drawingml/2006/main" name="Тема Office">
  <a:themeElements>
    <a:clrScheme name="Стандартная">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majorFont>
      <a:minorFont>
        <a:latin typeface="Calibri"/>
        <a:ea typeface=""/>
        <a:cs typeface=""/>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gradFill>
      </a:fillStyleLst>
      <a:lnStyleLst>
        <a:ln w="6350">
          <a:solidFill>
            <a:schemeClr val="phClr"/>
          </a:solidFill>
          <a:prstDash val="solid"/>
        </a:ln>
        <a:ln w="12700">
          <a:solidFill>
            <a:schemeClr val="phClr"/>
          </a:solidFill>
          <a:prstDash val="solid"/>
        </a:ln>
        <a:ln w="1905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0"/>
  <sheetViews>
    <sheetView tabSelected="1" zoomScale="60" zoomScaleNormal="60" workbookViewId="0">
      <selection activeCell="A5" sqref="A5:G5"/>
    </sheetView>
  </sheetViews>
  <sheetFormatPr defaultColWidth="9.140625" defaultRowHeight="15" x14ac:dyDescent="0.25"/>
  <cols>
    <col min="1" max="1" width="7.85546875" style="1" customWidth="1"/>
    <col min="2" max="2" width="39.42578125" style="2" customWidth="1"/>
    <col min="3" max="3" width="57.7109375" style="2" customWidth="1"/>
    <col min="4" max="4" width="69" style="2" customWidth="1"/>
    <col min="5" max="5" width="40.7109375" style="2" customWidth="1"/>
    <col min="6" max="6" width="30.85546875" style="3" customWidth="1"/>
    <col min="7" max="7" width="42" style="3" customWidth="1"/>
    <col min="8" max="8" width="25.28515625" style="3" customWidth="1"/>
    <col min="9" max="9" width="28.7109375" style="4" customWidth="1"/>
    <col min="10" max="10" width="27" style="3" customWidth="1"/>
    <col min="11" max="11" width="27.28515625" style="3" customWidth="1"/>
    <col min="12" max="12" width="26.28515625" style="2" customWidth="1"/>
    <col min="13" max="13" width="9.140625" style="2" bestFit="1" customWidth="1"/>
    <col min="14" max="16384" width="9.140625" style="2"/>
  </cols>
  <sheetData>
    <row r="1" spans="1:11" ht="27.75" customHeight="1" x14ac:dyDescent="0.3">
      <c r="A1" s="71" t="s">
        <v>0</v>
      </c>
      <c r="B1" s="71"/>
      <c r="C1" s="5"/>
      <c r="G1" s="65" t="s">
        <v>1</v>
      </c>
    </row>
    <row r="2" spans="1:11" ht="45" customHeight="1" x14ac:dyDescent="0.25">
      <c r="A2" s="72" t="s">
        <v>59</v>
      </c>
      <c r="B2" s="72"/>
      <c r="C2" s="6"/>
      <c r="G2" s="70" t="s">
        <v>2</v>
      </c>
    </row>
    <row r="3" spans="1:11" ht="55.5" customHeight="1" x14ac:dyDescent="0.25">
      <c r="A3" s="72"/>
      <c r="B3" s="72"/>
      <c r="C3" s="6"/>
      <c r="G3" s="70"/>
    </row>
    <row r="4" spans="1:11" ht="41.25" x14ac:dyDescent="0.35">
      <c r="A4" s="72"/>
      <c r="B4" s="72"/>
      <c r="C4" s="6"/>
      <c r="G4" s="66" t="s">
        <v>60</v>
      </c>
    </row>
    <row r="5" spans="1:11" ht="15.75" x14ac:dyDescent="0.25">
      <c r="A5" s="73" t="s">
        <v>3</v>
      </c>
      <c r="B5" s="73"/>
      <c r="C5" s="73"/>
      <c r="D5" s="73"/>
      <c r="E5" s="73"/>
      <c r="F5" s="73"/>
      <c r="G5" s="73"/>
    </row>
    <row r="6" spans="1:11" x14ac:dyDescent="0.25">
      <c r="A6" s="74" t="s">
        <v>4</v>
      </c>
      <c r="B6" s="74"/>
      <c r="C6" s="74"/>
      <c r="D6" s="74"/>
      <c r="E6" s="74"/>
      <c r="F6" s="74"/>
      <c r="G6" s="74"/>
    </row>
    <row r="7" spans="1:11" x14ac:dyDescent="0.25">
      <c r="A7" s="75" t="s">
        <v>5</v>
      </c>
      <c r="B7" s="75"/>
      <c r="C7" s="75"/>
      <c r="D7" s="75"/>
      <c r="E7" s="75"/>
      <c r="F7" s="75"/>
      <c r="G7" s="75"/>
      <c r="H7" s="2"/>
      <c r="I7" s="7"/>
      <c r="J7" s="2"/>
      <c r="K7" s="2"/>
    </row>
    <row r="8" spans="1:11" x14ac:dyDescent="0.25">
      <c r="A8" s="74" t="s">
        <v>6</v>
      </c>
      <c r="B8" s="74"/>
      <c r="C8" s="74"/>
      <c r="D8" s="74"/>
      <c r="E8" s="74"/>
      <c r="F8" s="74"/>
      <c r="G8" s="74"/>
    </row>
    <row r="9" spans="1:11" x14ac:dyDescent="0.25">
      <c r="A9" s="74"/>
      <c r="B9" s="74"/>
      <c r="C9" s="74"/>
      <c r="D9" s="74"/>
      <c r="E9" s="74"/>
      <c r="F9" s="74"/>
      <c r="G9" s="74"/>
    </row>
    <row r="10" spans="1:11" ht="20.25" x14ac:dyDescent="0.25">
      <c r="A10" s="74" t="s">
        <v>7</v>
      </c>
      <c r="B10" s="74"/>
      <c r="C10" s="74"/>
      <c r="D10" s="74"/>
      <c r="E10" s="74"/>
      <c r="F10" s="74"/>
      <c r="G10" s="74"/>
    </row>
    <row r="11" spans="1:11" ht="15.75" x14ac:dyDescent="0.25">
      <c r="A11" s="74" t="s">
        <v>8</v>
      </c>
      <c r="B11" s="74"/>
      <c r="C11" s="74"/>
      <c r="D11" s="74"/>
      <c r="E11" s="74"/>
      <c r="F11" s="74"/>
      <c r="G11" s="74"/>
    </row>
    <row r="12" spans="1:11" ht="11.25" customHeight="1" x14ac:dyDescent="0.25">
      <c r="A12" s="74"/>
      <c r="B12" s="74"/>
      <c r="C12" s="74"/>
      <c r="D12" s="74"/>
      <c r="E12" s="74"/>
      <c r="F12" s="74"/>
      <c r="G12" s="74"/>
    </row>
    <row r="13" spans="1:11" x14ac:dyDescent="0.25">
      <c r="A13" s="74" t="s">
        <v>9</v>
      </c>
      <c r="B13" s="74"/>
      <c r="C13" s="74"/>
      <c r="D13" s="74"/>
      <c r="E13" s="74"/>
      <c r="F13" s="74"/>
      <c r="G13" s="74"/>
    </row>
    <row r="14" spans="1:11" x14ac:dyDescent="0.25">
      <c r="A14" s="74" t="s">
        <v>10</v>
      </c>
      <c r="B14" s="74"/>
      <c r="C14" s="74"/>
      <c r="D14" s="74"/>
      <c r="E14" s="74"/>
      <c r="F14" s="74"/>
      <c r="G14" s="74"/>
    </row>
    <row r="15" spans="1:11" ht="18.75" customHeight="1" x14ac:dyDescent="0.25">
      <c r="A15" s="8"/>
      <c r="B15" s="3"/>
      <c r="C15" s="3"/>
      <c r="D15" s="3"/>
      <c r="E15" s="3"/>
    </row>
    <row r="16" spans="1:11" ht="198" customHeight="1" x14ac:dyDescent="0.25">
      <c r="A16" s="9" t="s">
        <v>11</v>
      </c>
      <c r="B16" s="10" t="s">
        <v>12</v>
      </c>
      <c r="C16" s="10" t="s">
        <v>13</v>
      </c>
      <c r="D16" s="10" t="s">
        <v>14</v>
      </c>
      <c r="E16" s="10" t="s">
        <v>15</v>
      </c>
      <c r="F16" s="10" t="s">
        <v>16</v>
      </c>
      <c r="G16" s="11" t="s">
        <v>17</v>
      </c>
      <c r="H16" s="2"/>
      <c r="I16" s="7"/>
      <c r="J16" s="2"/>
      <c r="K16" s="2"/>
    </row>
    <row r="17" spans="1:72" ht="30" x14ac:dyDescent="0.25">
      <c r="A17" s="9">
        <v>1</v>
      </c>
      <c r="B17" s="10">
        <v>2</v>
      </c>
      <c r="C17" s="10">
        <v>3</v>
      </c>
      <c r="D17" s="10">
        <v>4</v>
      </c>
      <c r="E17" s="10">
        <v>5</v>
      </c>
      <c r="F17" s="10" t="s">
        <v>18</v>
      </c>
      <c r="G17" s="10">
        <v>7</v>
      </c>
      <c r="H17" s="2"/>
      <c r="I17" s="7"/>
      <c r="J17" s="2"/>
      <c r="K17" s="2"/>
    </row>
    <row r="18" spans="1:72" ht="59.25" customHeight="1" x14ac:dyDescent="0.25">
      <c r="A18" s="12">
        <v>1</v>
      </c>
      <c r="B18" s="43">
        <v>7939244.4299999997</v>
      </c>
      <c r="C18" s="44">
        <v>0</v>
      </c>
      <c r="D18" s="45">
        <v>201917.01</v>
      </c>
      <c r="E18" s="44">
        <v>7939243.4900000002</v>
      </c>
      <c r="F18" s="46">
        <f>E18/(B18+C18+D18)</f>
        <v>0.97519789387692091</v>
      </c>
      <c r="G18" s="13"/>
      <c r="H18" s="14"/>
      <c r="I18" s="7"/>
      <c r="J18" s="2"/>
      <c r="K18" s="2"/>
    </row>
    <row r="19" spans="1:72" ht="29.25" customHeight="1" x14ac:dyDescent="0.25">
      <c r="B19" s="15"/>
      <c r="D19" s="15"/>
      <c r="E19" s="15"/>
      <c r="F19" s="2"/>
      <c r="G19" s="2"/>
      <c r="H19" s="2"/>
      <c r="I19" s="7"/>
      <c r="J19" s="2"/>
      <c r="K19" s="2"/>
    </row>
    <row r="20" spans="1:72" x14ac:dyDescent="0.25">
      <c r="A20" s="74" t="s">
        <v>19</v>
      </c>
      <c r="B20" s="74"/>
      <c r="C20" s="74"/>
      <c r="D20" s="74"/>
      <c r="E20" s="74"/>
      <c r="F20" s="74"/>
      <c r="G20" s="74"/>
      <c r="H20" s="2"/>
      <c r="I20" s="7"/>
      <c r="J20" s="2"/>
      <c r="K20" s="2"/>
    </row>
    <row r="21" spans="1:72" x14ac:dyDescent="0.25">
      <c r="A21" s="74" t="s">
        <v>20</v>
      </c>
      <c r="B21" s="74"/>
      <c r="C21" s="74"/>
      <c r="D21" s="74"/>
      <c r="E21" s="74"/>
      <c r="F21" s="74"/>
      <c r="G21" s="74"/>
      <c r="H21" s="2"/>
      <c r="I21" s="7"/>
      <c r="J21" s="2"/>
      <c r="K21" s="2"/>
    </row>
    <row r="22" spans="1:72" ht="15" customHeight="1" x14ac:dyDescent="0.25">
      <c r="F22" s="2"/>
      <c r="G22" s="2"/>
      <c r="H22" s="2"/>
      <c r="I22" s="16"/>
      <c r="J22" s="2"/>
      <c r="K22" s="2"/>
    </row>
    <row r="23" spans="1:72" ht="114.75" customHeight="1" x14ac:dyDescent="0.25">
      <c r="A23" s="78" t="s">
        <v>11</v>
      </c>
      <c r="B23" s="76" t="s">
        <v>21</v>
      </c>
      <c r="C23" s="76" t="s">
        <v>22</v>
      </c>
      <c r="D23" s="76" t="s">
        <v>23</v>
      </c>
      <c r="E23" s="76" t="s">
        <v>24</v>
      </c>
      <c r="F23" s="76" t="s">
        <v>25</v>
      </c>
      <c r="G23" s="76" t="s">
        <v>26</v>
      </c>
      <c r="H23" s="76" t="s">
        <v>27</v>
      </c>
      <c r="I23" s="76" t="s">
        <v>28</v>
      </c>
      <c r="J23" s="76" t="s">
        <v>29</v>
      </c>
      <c r="K23" s="76" t="s">
        <v>30</v>
      </c>
      <c r="L23" s="76" t="s">
        <v>31</v>
      </c>
    </row>
    <row r="24" spans="1:72" ht="30.75" customHeight="1" x14ac:dyDescent="0.25">
      <c r="A24" s="79"/>
      <c r="B24" s="77"/>
      <c r="C24" s="77"/>
      <c r="D24" s="77"/>
      <c r="E24" s="77"/>
      <c r="F24" s="77"/>
      <c r="G24" s="77"/>
      <c r="H24" s="77"/>
      <c r="I24" s="77"/>
      <c r="J24" s="77"/>
      <c r="K24" s="77"/>
      <c r="L24" s="77"/>
    </row>
    <row r="25" spans="1:72" ht="15.75" thickBot="1" x14ac:dyDescent="0.3">
      <c r="A25" s="17">
        <v>1</v>
      </c>
      <c r="B25" s="11">
        <v>2</v>
      </c>
      <c r="C25" s="11">
        <v>3</v>
      </c>
      <c r="D25" s="11">
        <v>4</v>
      </c>
      <c r="E25" s="11">
        <v>5</v>
      </c>
      <c r="F25" s="11">
        <v>6</v>
      </c>
      <c r="G25" s="11">
        <v>7</v>
      </c>
      <c r="H25" s="11">
        <v>8</v>
      </c>
      <c r="I25" s="11">
        <v>9</v>
      </c>
      <c r="J25" s="11">
        <v>10</v>
      </c>
      <c r="K25" s="11">
        <v>11</v>
      </c>
      <c r="L25" s="11">
        <v>12</v>
      </c>
    </row>
    <row r="26" spans="1:72" ht="137.25" customHeight="1" thickBot="1" x14ac:dyDescent="0.3">
      <c r="A26" s="18">
        <v>1</v>
      </c>
      <c r="B26" s="19" t="s">
        <v>46</v>
      </c>
      <c r="C26" s="20" t="s">
        <v>45</v>
      </c>
      <c r="D26" s="20" t="s">
        <v>42</v>
      </c>
      <c r="E26" s="21" t="s">
        <v>32</v>
      </c>
      <c r="F26" s="22">
        <v>10</v>
      </c>
      <c r="G26" s="48">
        <v>7</v>
      </c>
      <c r="H26" s="49">
        <f t="shared" ref="H26:H30" si="0">G26/F26</f>
        <v>0.7</v>
      </c>
      <c r="I26" s="50">
        <v>2457606.9</v>
      </c>
      <c r="J26" s="67">
        <f>I26/(SUM($I$26:$I$33))</f>
        <v>0.17601579840489354</v>
      </c>
      <c r="K26" s="80">
        <f>H26*J26+H27*J27+H28*J28+H29*J29+H30*J30+H32*J32+H31*J31+H33*J33</f>
        <v>0.76895556070151083</v>
      </c>
      <c r="L26" s="25"/>
    </row>
    <row r="27" spans="1:72" ht="129" customHeight="1" thickBot="1" x14ac:dyDescent="0.3">
      <c r="A27" s="18">
        <v>2</v>
      </c>
      <c r="B27" s="19" t="s">
        <v>47</v>
      </c>
      <c r="C27" s="20" t="s">
        <v>44</v>
      </c>
      <c r="D27" s="20" t="s">
        <v>43</v>
      </c>
      <c r="E27" s="21" t="s">
        <v>32</v>
      </c>
      <c r="F27" s="22">
        <v>10</v>
      </c>
      <c r="G27" s="48">
        <v>7</v>
      </c>
      <c r="H27" s="49">
        <f t="shared" si="0"/>
        <v>0.7</v>
      </c>
      <c r="I27" s="50">
        <v>2457606.9</v>
      </c>
      <c r="J27" s="67">
        <f t="shared" ref="J27:J33" si="1">I27/(SUM($I$26:$I$33))</f>
        <v>0.17601579840489354</v>
      </c>
      <c r="K27" s="81"/>
      <c r="L27" s="25"/>
    </row>
    <row r="28" spans="1:72" ht="135.75" thickBot="1" x14ac:dyDescent="0.3">
      <c r="A28" s="18">
        <v>3</v>
      </c>
      <c r="B28" s="19" t="s">
        <v>48</v>
      </c>
      <c r="C28" s="20" t="s">
        <v>33</v>
      </c>
      <c r="D28" s="20" t="s">
        <v>34</v>
      </c>
      <c r="E28" s="21" t="s">
        <v>32</v>
      </c>
      <c r="F28" s="22">
        <v>6</v>
      </c>
      <c r="G28" s="48">
        <v>4</v>
      </c>
      <c r="H28" s="49">
        <f t="shared" si="0"/>
        <v>0.66666666666666663</v>
      </c>
      <c r="I28" s="50">
        <v>1474564.14</v>
      </c>
      <c r="J28" s="67">
        <f t="shared" si="1"/>
        <v>0.10560947904293612</v>
      </c>
      <c r="K28" s="81"/>
      <c r="L28" s="25"/>
    </row>
    <row r="29" spans="1:72" ht="135.75" thickBot="1" x14ac:dyDescent="0.3">
      <c r="A29" s="18">
        <v>4</v>
      </c>
      <c r="B29" s="19" t="s">
        <v>49</v>
      </c>
      <c r="C29" s="20" t="s">
        <v>35</v>
      </c>
      <c r="D29" s="20" t="s">
        <v>36</v>
      </c>
      <c r="E29" s="21" t="s">
        <v>32</v>
      </c>
      <c r="F29" s="22">
        <v>10</v>
      </c>
      <c r="G29" s="48">
        <v>9</v>
      </c>
      <c r="H29" s="49">
        <f t="shared" si="0"/>
        <v>0.9</v>
      </c>
      <c r="I29" s="50">
        <v>2457606.9</v>
      </c>
      <c r="J29" s="67">
        <f t="shared" si="1"/>
        <v>0.17601579840489354</v>
      </c>
      <c r="K29" s="81"/>
      <c r="L29" s="25"/>
    </row>
    <row r="30" spans="1:72" s="42" customFormat="1" ht="135.75" thickBot="1" x14ac:dyDescent="0.3">
      <c r="A30" s="51">
        <v>5</v>
      </c>
      <c r="B30" s="52" t="s">
        <v>50</v>
      </c>
      <c r="C30" s="53" t="s">
        <v>37</v>
      </c>
      <c r="D30" s="53" t="s">
        <v>38</v>
      </c>
      <c r="E30" s="54" t="s">
        <v>32</v>
      </c>
      <c r="F30" s="55">
        <v>12</v>
      </c>
      <c r="G30" s="56">
        <v>10</v>
      </c>
      <c r="H30" s="57">
        <f t="shared" si="0"/>
        <v>0.83333333333333337</v>
      </c>
      <c r="I30" s="58">
        <v>2949128.28</v>
      </c>
      <c r="J30" s="67">
        <f t="shared" si="1"/>
        <v>0.21121895808587224</v>
      </c>
      <c r="K30" s="81"/>
      <c r="L30" s="68"/>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row>
    <row r="31" spans="1:72" ht="162" customHeight="1" thickBot="1" x14ac:dyDescent="0.3">
      <c r="A31" s="30">
        <v>6</v>
      </c>
      <c r="B31" s="35" t="s">
        <v>51</v>
      </c>
      <c r="C31" s="32" t="s">
        <v>52</v>
      </c>
      <c r="D31" s="20" t="s">
        <v>53</v>
      </c>
      <c r="E31" s="24" t="s">
        <v>32</v>
      </c>
      <c r="F31" s="23">
        <v>3028</v>
      </c>
      <c r="G31" s="48">
        <v>1864</v>
      </c>
      <c r="H31" s="49">
        <f>G31/F31</f>
        <v>0.61558784676354028</v>
      </c>
      <c r="I31" s="64">
        <v>1201480.1200000001</v>
      </c>
      <c r="J31" s="67">
        <f t="shared" si="1"/>
        <v>8.6050980158546633E-2</v>
      </c>
      <c r="K31" s="82"/>
      <c r="L31" s="69"/>
    </row>
    <row r="32" spans="1:72" ht="379.5" customHeight="1" thickBot="1" x14ac:dyDescent="0.3">
      <c r="A32" s="30">
        <v>7</v>
      </c>
      <c r="B32" s="31" t="s">
        <v>54</v>
      </c>
      <c r="C32" s="32" t="s">
        <v>56</v>
      </c>
      <c r="D32" s="33" t="s">
        <v>55</v>
      </c>
      <c r="E32" s="24" t="s">
        <v>32</v>
      </c>
      <c r="F32" s="23">
        <v>374</v>
      </c>
      <c r="G32" s="48">
        <v>221</v>
      </c>
      <c r="H32" s="49">
        <f>G32/F32</f>
        <v>0.59090909090909094</v>
      </c>
      <c r="I32" s="64">
        <v>148399.46</v>
      </c>
      <c r="J32" s="67">
        <f t="shared" si="1"/>
        <v>1.0628489623281518E-2</v>
      </c>
      <c r="K32" s="81"/>
      <c r="L32" s="69"/>
    </row>
    <row r="33" spans="1:12" ht="238.5" customHeight="1" thickBot="1" x14ac:dyDescent="0.3">
      <c r="A33" s="30">
        <v>8</v>
      </c>
      <c r="B33" s="35" t="s">
        <v>40</v>
      </c>
      <c r="C33" s="32" t="s">
        <v>57</v>
      </c>
      <c r="D33" s="47" t="s">
        <v>58</v>
      </c>
      <c r="E33" s="24" t="s">
        <v>41</v>
      </c>
      <c r="F33" s="23">
        <v>21</v>
      </c>
      <c r="G33" s="48">
        <v>21</v>
      </c>
      <c r="H33" s="49">
        <f>G33/F33</f>
        <v>1</v>
      </c>
      <c r="I33" s="64">
        <v>816029.55</v>
      </c>
      <c r="J33" s="67">
        <f t="shared" si="1"/>
        <v>5.8444697874682885E-2</v>
      </c>
      <c r="K33" s="83"/>
      <c r="L33" s="34"/>
    </row>
    <row r="34" spans="1:12" ht="21.75" customHeight="1" x14ac:dyDescent="0.25">
      <c r="A34" s="84" t="s">
        <v>39</v>
      </c>
      <c r="B34" s="85"/>
      <c r="C34" s="85"/>
      <c r="D34" s="86"/>
      <c r="E34" s="26"/>
      <c r="F34" s="36">
        <f>F26+F27+F28+F29+F30+F32+F31+F33</f>
        <v>3471</v>
      </c>
      <c r="G34" s="59">
        <f>G26+G27+G28+G29+G30+G32+G31+G33</f>
        <v>2143</v>
      </c>
      <c r="H34" s="60"/>
      <c r="I34" s="61">
        <f>I26+I27+I28+I29+I30+I32+I31+I33</f>
        <v>13962422.25</v>
      </c>
      <c r="J34" s="62">
        <f>SUM(J26:J33)</f>
        <v>1</v>
      </c>
      <c r="K34" s="37"/>
      <c r="L34" s="27"/>
    </row>
    <row r="35" spans="1:12" ht="21.75" customHeight="1" x14ac:dyDescent="0.25">
      <c r="B35" s="28"/>
      <c r="C35" s="28"/>
      <c r="D35" s="28"/>
      <c r="E35" s="16"/>
      <c r="F35" s="29"/>
      <c r="G35" s="29"/>
      <c r="H35" s="38"/>
      <c r="I35" s="39"/>
      <c r="J35" s="16"/>
      <c r="K35" s="40"/>
    </row>
    <row r="36" spans="1:12" ht="27" customHeight="1" x14ac:dyDescent="0.3">
      <c r="B36" s="28"/>
      <c r="C36" s="28"/>
      <c r="D36" s="28"/>
      <c r="E36" s="16"/>
      <c r="F36" s="29"/>
      <c r="G36" s="41"/>
      <c r="H36" s="38"/>
      <c r="I36" s="7"/>
      <c r="J36" s="2"/>
      <c r="K36" s="2"/>
    </row>
    <row r="37" spans="1:12" x14ac:dyDescent="0.25">
      <c r="J37" s="2"/>
      <c r="K37" s="2"/>
    </row>
    <row r="38" spans="1:12" x14ac:dyDescent="0.25">
      <c r="J38" s="2"/>
      <c r="K38" s="2"/>
    </row>
    <row r="39" spans="1:12" x14ac:dyDescent="0.25">
      <c r="J39" s="2"/>
      <c r="K39" s="2"/>
    </row>
    <row r="40" spans="1:12" x14ac:dyDescent="0.25">
      <c r="J40" s="2"/>
      <c r="K40" s="2"/>
    </row>
    <row r="41" spans="1:12" x14ac:dyDescent="0.25">
      <c r="J41" s="2"/>
      <c r="K41" s="2"/>
    </row>
    <row r="42" spans="1:12" x14ac:dyDescent="0.25">
      <c r="J42" s="2"/>
      <c r="K42" s="2"/>
    </row>
    <row r="43" spans="1:12" x14ac:dyDescent="0.25">
      <c r="J43" s="2"/>
      <c r="K43" s="2"/>
    </row>
    <row r="44" spans="1:12" x14ac:dyDescent="0.25">
      <c r="J44" s="2"/>
      <c r="K44" s="2"/>
    </row>
    <row r="45" spans="1:12" x14ac:dyDescent="0.25">
      <c r="J45" s="2"/>
      <c r="K45" s="2"/>
    </row>
    <row r="46" spans="1:12" x14ac:dyDescent="0.25">
      <c r="J46" s="2"/>
      <c r="K46" s="2"/>
    </row>
    <row r="47" spans="1:12" x14ac:dyDescent="0.25">
      <c r="A47" s="2"/>
      <c r="F47" s="2"/>
      <c r="G47" s="2"/>
      <c r="H47" s="2"/>
      <c r="I47" s="2"/>
      <c r="J47" s="2"/>
      <c r="K47" s="2"/>
    </row>
    <row r="48" spans="1:12" x14ac:dyDescent="0.25">
      <c r="A48" s="2"/>
      <c r="F48" s="2"/>
      <c r="G48" s="2"/>
      <c r="H48" s="2"/>
      <c r="I48" s="2"/>
      <c r="J48" s="2"/>
      <c r="K48" s="2"/>
    </row>
    <row r="49" spans="1:11" x14ac:dyDescent="0.25">
      <c r="A49" s="2"/>
      <c r="F49" s="2"/>
      <c r="G49" s="2"/>
      <c r="H49" s="2"/>
      <c r="I49" s="2"/>
      <c r="J49" s="2"/>
      <c r="K49" s="2"/>
    </row>
    <row r="50" spans="1:11" x14ac:dyDescent="0.25">
      <c r="A50" s="2"/>
      <c r="F50" s="2"/>
      <c r="G50" s="2"/>
      <c r="H50" s="2"/>
      <c r="I50" s="2"/>
      <c r="J50" s="2"/>
      <c r="K50" s="2"/>
    </row>
  </sheetData>
  <mergeCells count="29">
    <mergeCell ref="A34:D34"/>
    <mergeCell ref="A12:G12"/>
    <mergeCell ref="A13:G13"/>
    <mergeCell ref="A14:G14"/>
    <mergeCell ref="K26:K33"/>
    <mergeCell ref="L23:L24"/>
    <mergeCell ref="J23:J24"/>
    <mergeCell ref="K23:K24"/>
    <mergeCell ref="I23:I24"/>
    <mergeCell ref="H23:H24"/>
    <mergeCell ref="A23:A24"/>
    <mergeCell ref="B23:B24"/>
    <mergeCell ref="A21:G21"/>
    <mergeCell ref="A20:G20"/>
    <mergeCell ref="C23:C24"/>
    <mergeCell ref="D23:D24"/>
    <mergeCell ref="E23:E24"/>
    <mergeCell ref="F23:F24"/>
    <mergeCell ref="G23:G24"/>
    <mergeCell ref="A7:G7"/>
    <mergeCell ref="A8:G8"/>
    <mergeCell ref="A9:G9"/>
    <mergeCell ref="A10:G10"/>
    <mergeCell ref="A11:G11"/>
    <mergeCell ref="G2:G3"/>
    <mergeCell ref="A1:B1"/>
    <mergeCell ref="A2:B4"/>
    <mergeCell ref="A5:G5"/>
    <mergeCell ref="A6:G6"/>
  </mergeCells>
  <pageMargins left="7.8472226858138996E-2" right="0.118055552244186" top="0.190277770161629" bottom="0.190277770161629" header="0.51180553436279297" footer="0.190277770161629"/>
  <pageSetup paperSize="9" scale="34" fitToHeight="0" orientation="landscape" r:id="rId1"/>
  <headerFooter>
    <oddFooter>&amp;R&amp;11&amp;"Calibri,Regular"&amp;P&amp;12&amp;"-,Regular"</oddFooter>
  </headerFooter>
  <drawing r:id="rId2"/>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8</vt:i4>
      </vt:variant>
    </vt:vector>
  </HeadingPairs>
  <TitlesOfParts>
    <vt:vector size="9" baseType="lpstr">
      <vt:lpstr>380-пп (Отчёт)</vt:lpstr>
      <vt:lpstr>'380-пп (Отчёт)'!Excel_BuiltIn_Print_Area</vt:lpstr>
      <vt:lpstr>'380-пп (Отчёт)'!Par61</vt:lpstr>
      <vt:lpstr>'380-пп (Отчёт)'!Par62</vt:lpstr>
      <vt:lpstr>'380-пп (Отчёт)'!Par63</vt:lpstr>
      <vt:lpstr>'380-пп (Отчёт)'!Par64</vt:lpstr>
      <vt:lpstr>'380-пп (Отчёт)'!Par97</vt:lpstr>
      <vt:lpstr>'380-пп (Отчёт)'!Par98</vt:lpstr>
      <vt:lpstr>'380-пп (Отчёт)'!Область_печати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Валентина Хатина</dc:creator>
  <cp:lastModifiedBy>Пользователь</cp:lastModifiedBy>
  <cp:lastPrinted>2023-07-31T11:47:34Z</cp:lastPrinted>
  <dcterms:created xsi:type="dcterms:W3CDTF">2023-07-18T10:01:32Z</dcterms:created>
  <dcterms:modified xsi:type="dcterms:W3CDTF">2023-08-16T14:51:24Z</dcterms:modified>
</cp:coreProperties>
</file>